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060" activeTab="0"/>
  </bookViews>
  <sheets>
    <sheet name="ComBid" sheetId="1" r:id="rId1"/>
  </sheets>
  <definedNames>
    <definedName name="_xlnm.Print_Area" localSheetId="0">'ComBid'!$A$1:$G$113</definedName>
  </definedNames>
  <calcPr fullCalcOnLoad="1"/>
</workbook>
</file>

<file path=xl/sharedStrings.xml><?xml version="1.0" encoding="utf-8"?>
<sst xmlns="http://schemas.openxmlformats.org/spreadsheetml/2006/main" count="171" uniqueCount="116">
  <si>
    <t>CIPET: Institute of Plastics Technology (IPT) - Kochi</t>
  </si>
  <si>
    <t>S.No</t>
  </si>
  <si>
    <t>Description of Items</t>
  </si>
  <si>
    <t>Qty</t>
  </si>
  <si>
    <t>Unit</t>
  </si>
  <si>
    <t xml:space="preserve">Rate </t>
  </si>
  <si>
    <t xml:space="preserve">Discount  </t>
  </si>
  <si>
    <t xml:space="preserve">Packing and Forwarding Charges </t>
  </si>
  <si>
    <t>Goods and Service Tax (GST)</t>
  </si>
  <si>
    <t>Note:</t>
  </si>
  <si>
    <t xml:space="preserve">Name of the Supplier: </t>
  </si>
  <si>
    <t>Supplying all materials and wiring for light and exhaust fan points using 1 sq.mm. 650V grade PVC insulated copper conductor single core stranded wires, including circuit mains and earth conductor of SWG No 14 bare copper continuously run as per IS through ISI grade medium gauge rigid PVC conduits concealed in wall/ slab etc. complete with necessary accessories, including supplying and fixing 6A modular type switch housed in a suitable factory made MS box with moduled front plate including earthing the box etc. complete as required.</t>
  </si>
  <si>
    <t>Supplying all materials and wiring for fan points with modular step regulator using 1 sq.mm. PVC insulated copper conductor single core stranded wires of 650V grade including circuit mains and earth conductor of SWG No.14 bare copper conductor continuously run as per IS through ISI medium grade rigid PVC conduits concealed in wall / slab etc. complete with necessary accessories,  including supplying and fixing 6A modular type switch and 100W electronic fan regulator housed in a suitable factory  made MS box with moduled  front plate including earthing the box etc complete as required.</t>
  </si>
  <si>
    <t>supply and installation of TV power point using 1.5 sq.mm. PVC insulated Cu wire drawn through 20mm PVC conduit along with SWG No.14 cu. earth wire up to and including supply and fixing of 2 Nos. of  pin sockets controlled by 2 Nos. of 6A switches mounted in a suitable metal box as per standards.</t>
  </si>
  <si>
    <t>Supply and installation of modular type coaxial TV socket mounted in a suitable factory built MS box with earthing facilities as per standards.</t>
  </si>
  <si>
    <t>Supply Wiring two run  of the 1.5 Sq.mm. PVC insulated copper wire with suitable  wire for earth through recessed 20mm dia. Rigid PVC pipe with bend elbow etc. for wiring switch board to switch board  (including fixing of PVC conduits)</t>
  </si>
  <si>
    <t xml:space="preserve">Supply and wiring two run of 2.5 sq.mm. insulated copper wire with suitable wire for earth through recesses 20mm dia Rigid PVC pipe with bend elbow etc. for circuite  wiring from DB to switch board (including fixing of PVC conduits) </t>
  </si>
  <si>
    <t xml:space="preserve">Supply and wiring two run of 4 sq.mm. insulated copper wire with suitable wire for earth through recesses 20mm dia Rigid PVC pipe with bend elbow etc. for circuite  wiring (including fixing of PVC conduits) </t>
  </si>
  <si>
    <t>Supplying all materials and wiring for 6A plug points in independent positions using 1.5 sq.mm PVC insulated  copper conductor single core stranded wire including circuit mains and fixing 6A  modular type shuttered plug socket (2 in 1) controlled by 6A switch with moduled front plate, housed in a suitable factory built MS box. Giving connections, earthing etc  complete as required.</t>
  </si>
  <si>
    <t>Supply, wiring and installation of 20A AC points using 2 runs of 4 sq.mm. PVC insulated fine stranded copper wire drawn through 20mm ISI grade rigid PVC conduits along with 1 run of suitable copper wire all accessories including module plate, MCB DP switch etc. as required.</t>
  </si>
  <si>
    <t>Supply all materials and fixing of 3 pin 16/6A  power points, fixing of standard modular type three pin unisocket controlled with one 16A SP switch.</t>
  </si>
  <si>
    <t>Supplying and laying of ISI grade rigid PVC conduits concealed in wall/slab etc complete with necessary accessories for telephone/cable TV/music system wiring. The rate includes chasing of wall/slab and plastering the chased portion as required.</t>
  </si>
  <si>
    <t>Supply and fixing modular data/telephone socket on factory made MS box, Front plate giving connection etc as required.</t>
  </si>
  <si>
    <t xml:space="preserve">Supply and drawing of data cable </t>
  </si>
  <si>
    <t>Supply and drawing of coaxial cable</t>
  </si>
  <si>
    <t>Supply and drawing of telephone cable</t>
  </si>
  <si>
    <t xml:space="preserve">Supply and laying of all materials and providing 40mm dia 2.5 M long GI pipe earth station as per IS 3043/87 including excavation of earth in all classes of soil with funnel salt, charcoal etc. in all respects. </t>
  </si>
  <si>
    <t xml:space="preserve">Copper wire No. 10 SWG </t>
  </si>
  <si>
    <t>Sub Total (S. No. 1 to 17)</t>
  </si>
  <si>
    <t>Sub Total (S. No. 18 - 19)</t>
  </si>
  <si>
    <t>Total Unit Cost (S. No. 22 + 23 )</t>
  </si>
  <si>
    <t>Gross Amount Before Tax (S.No. 20 + 21)</t>
  </si>
  <si>
    <t>Amount (Rs)</t>
  </si>
  <si>
    <t>Earth work in surface excavation cleaning, site leaveling not exceeding 30 cm in depth but exceeding 1.5 m in width as well as 10sqm on plan including getting out and disposal of excavated earth upto 50 m and lift upto 1.5 m, as directed by Engineer-In-Charge.</t>
  </si>
  <si>
    <r>
      <t>M</t>
    </r>
    <r>
      <rPr>
        <i/>
        <vertAlign val="superscript"/>
        <sz val="11"/>
        <color indexed="8"/>
        <rFont val="Arial"/>
        <family val="2"/>
      </rPr>
      <t>3</t>
    </r>
  </si>
  <si>
    <t>Earth work in excavation by mechanical means (Hydraulic excavator)/manual means over areas (exceeding 30 cm in depth, 1.5 m in width as well as 10 sqm on plan) including disposal of excavated earth, lead up to 50 m and lift up to 1.5 m, disposed earth to be leveled and neatly dressed. All kinds of soil.</t>
  </si>
  <si>
    <t>Filling with contractors own earth ( excluding rock) in trenches, plinth, sides of foundations etc. in layers not exceeding 20 cm in depth, consolidating each deposited layer by ramming and watering, lead up to 50 m and lift up to 1.5 m as per direction of site Engineer-in-charge.</t>
  </si>
  <si>
    <t>RO</t>
  </si>
  <si>
    <r>
      <t>M</t>
    </r>
    <r>
      <rPr>
        <vertAlign val="superscript"/>
        <sz val="11"/>
        <color indexed="8"/>
        <rFont val="Arial"/>
        <family val="2"/>
      </rPr>
      <t>3</t>
    </r>
  </si>
  <si>
    <t>3 (a)</t>
  </si>
  <si>
    <t>Filling available existing earth ( excluding rock) in trenches, plinth, sides of foundations etc. in layers not exceeding 20 cm in depth, consolidating each deposited layer by ramming and watering, lead up to 50 m and lift up to 1.5 m as per direction of site Engineer-in-charge.</t>
  </si>
  <si>
    <t>Providing and laying in position cement concrete of specified grade excluding the cost of centering and shuttering - All work up to plinth level: 1:4:8 (1 cement : 4 coarse sand : 8 graded stone aggregate 40 nominal size) For Footing, Plinth beams, Drainage etc.</t>
  </si>
  <si>
    <t>4 (a)</t>
  </si>
  <si>
    <t>Providing and laying in position cement concrete of specified grade excluding the cost of centering and shuttering - All work up to plinth level: 1:4:8 (1 cement : 4 coarse sand : 8 graded stone aggregate 40 nominal size) for Floor PCC in workshop and CNC area.</t>
  </si>
  <si>
    <t>Providing and laying in position specified grade of reinforced cement concrete, excluding the cost of centering, shuttering, finishing and reinforcement - All work up to plinth level: 1:1.5:3( 1 cement : 1.5 coarse sand : 3 graded stone aggregate 20 mm nominal size) M25</t>
  </si>
  <si>
    <t>Centering and shuttering including strutting, etc. and removal of form for: Foundations, footings, bases of columns, etc for mass concrete</t>
  </si>
  <si>
    <r>
      <t>M</t>
    </r>
    <r>
      <rPr>
        <vertAlign val="superscript"/>
        <sz val="11"/>
        <color indexed="8"/>
        <rFont val="Arial"/>
        <family val="2"/>
      </rPr>
      <t>2</t>
    </r>
  </si>
  <si>
    <t>Steel reinforcement for R.C.C work including straightening, cutting, bending, placing in position and binding all complete upto plinth level Thermo - Mechanically Treated bars of grade Fe-500D or more</t>
  </si>
  <si>
    <t>kg</t>
  </si>
  <si>
    <t>PLINTH BEAM</t>
  </si>
  <si>
    <t xml:space="preserve">Providing and laying in position specified grade of reinforced cement concrete, excluding the cost of centering, shuttering, finishing and reinforcement - All work up to plinth level:
1:1:5:3 (1 cement 1.5 coarse sand :3 graded stone aggregate 20 mm nominal size
</t>
  </si>
  <si>
    <t>Centering and shuttering including strutting, etc. and removal of form for: Lintels, beams, plinth beams, girders bressumers and cantilevers</t>
  </si>
  <si>
    <t>COLUMNS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</si>
  <si>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1:1:2 (1 cement : 1.5 coarse sand : 3 graded stone aggregate 20 mm nominal size) M25</t>
  </si>
  <si>
    <t>Centering and shuttering including strutting, etc. and removal of form for: Columns, Pillars, Piers, Abutments, Posts and Struts</t>
  </si>
  <si>
    <t>Steel reinforcement for R.C.C work including straightening, cutting, bending, placing in position and binding all complete up to plinth level Thermo - Mechanically Treated bars of grade Fe-500D or more</t>
  </si>
  <si>
    <t>BEAMS,SLABS, STAIR CASES, SUNSHADES AND LINTELS</t>
  </si>
  <si>
    <t>Reinforced cement concrete work in beams, suspended floors, roofs having slope up to 15° landings, balconies, shelves, chajjas, lintels, bands, plain window excluding the cost of centering, shuttering, finishing and reinforcement, with 1:1:2 (1 cement : 1 coarse sand(zone-III) : 2 graded stone aggregate 20 mm nominal size)(M25)</t>
  </si>
  <si>
    <t>Centering and shuttering including strutting, etc. and removal of form for: Lintels, beams, plinth beams, girders, bressumers and cantilevers. with water proof ply 12 mm thick</t>
  </si>
  <si>
    <t>Steel reinforcement for R.C.C work including straightening, cutting, bending, placing in position and binding all complete above plinth level Thermo - Mechanically Treated bars of grade Fe-500D or more</t>
  </si>
  <si>
    <t>FLOORING, DRAINAGE AND SLABS ETC.</t>
  </si>
  <si>
    <t>Providing and laying in position machine batched and machine mixed design mix M-15 grade cement concrete for reinforced cement concrete work confirming to IS-456 for proportioning, mixing, placing curing etc. This specification defines the material, mixing, placing, curing, constructional and other performance requirements for VACUUM DEWATERING CONCRETE SYSTEM for concrete floor slab. Any other special requirements shown or noted on the drawings and directed by the Engineer-in-Charge shall govern over the provision of this specification. Actual work shall be Carrie out in accordance with this specification and in consultation with specialized firm undertaking the job to suit specific requirement at site such as rise and fall of the floor slab, providing dowels for pedestals etc. In case of conflict between clauses mentioned in this specification and those in any Indian Standard, this specification shall grown for workshop and CNC area up to floor five level, excluding the cost of centering, shuttering, finishing and reinforcement</t>
  </si>
  <si>
    <t>Providing and laying position specified grade of reinforced cement concrete work excluding cost of centering, shuttering, finishing and reinforcement all work upto plinth level, 1:1.5:3 (1 cement : 1.5 coarse sand(zone-III) : 3 graded stone aggregate 20 mm nominal size) for drinage works.</t>
  </si>
  <si>
    <t xml:space="preserve">Steel reinforcement for R.C.C work including straightening, cutting, bending, placing in position and binding all complete upto plinth level
Thermo - Mechanically Treated bars of grade Fe-500D or more
</t>
  </si>
  <si>
    <t>MASONRY AND PLASTERING</t>
  </si>
  <si>
    <t>Providing and laying cement blocks masonry with 100mm/150mm/230mm/300 mm thick Cement blocks in super structure above plinth level up to floor V level with RCC band at sill level and lintel level with approved block laying polymer modified adhesive mortar all complete as per direction of Engineer-in-Charge.</t>
  </si>
  <si>
    <t>12 mm cement plaster of mix: 1:6 (1 cement : 6 fine sand)</t>
  </si>
  <si>
    <t xml:space="preserve">White washing with white cement to give an even shade:
New work (three or more coats)
</t>
  </si>
  <si>
    <t>Finishing walls with Premium Acrylic Smooth exterior paint with Silicone additives of required shade. New work (Two or more coats applied @ 1.43 ltr/ 10 sqm over and including priming coat of exterior primer applied @ 2.20 kg/ 10 sqm)</t>
  </si>
  <si>
    <t>DOORS , WINDOWS AND PARTITIONS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</si>
  <si>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 Fixing with 15x3 mm lugs 10 cm long embedded in cement concrete block 15x10x10 cm of C.C. 1:3:6 (1 Cement : 3 coarse sand : 6 graded stone aggregate 20 mm nominal size)</t>
  </si>
  <si>
    <t xml:space="preserve">Providing and fixing 1 mm thick M.S. sheet sliding-shutters, with frame and diagonal braces of 40x40x6 mm angle iron, 3 mm M.S. gusset plates at the junctions and corners, 25 mm dia pulley, 40x40x6 mm
angle and T- iron guide at the top and bottom respectively, including applying a priming coat of approved steel primer
</t>
  </si>
  <si>
    <t xml:space="preserve">Providing and fixing 1mm thick M.S. sheet door with frame of 40x40x6 mm angle iron and 3 mm M.S. gusset plates at the junctions and corners, all necessary fittings complete, including applying a priming coat of approved steel primer. Using M.S. angels 40x40x6 mm for diagonal braces
</t>
  </si>
  <si>
    <t>Providing and fixing stainless steel hand rail of approved size by welding etc. to steel ladder railing, balcony railing, staircase railing and similar works.</t>
  </si>
  <si>
    <t xml:space="preserve"> Kg </t>
  </si>
  <si>
    <t>Finishing with Epoxy paint (two or more coats) at all locations prepared and applied as per manufacturer’s specifications including appropriate priming coat, preparation of surface, etc. complete. On steel works.</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</si>
  <si>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including the cost of purlins, rafters and trusses and including cutting to size and shape wherever required for Canopy using with 0.80 mm thick with zinc coating not less than 275 gm/m²</t>
  </si>
  <si>
    <t>ROLLING SHUTTERS</t>
  </si>
  <si>
    <t>Providing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</si>
  <si>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ROOFING WORK</t>
  </si>
  <si>
    <t>Structural steel work riveted, bolted or welded in built up sections, trusses and framed work, including cutting, hoisting, fixing in position, surface preparation and applying a priming coat of approved steel primer all types of structural steel works viz. columns, trusses, purlins, bracing, etc. made up of rolled &amp; built up sections with moment or shear connections,shop/site fabricated including all accessories viz. Nuts, bolts, cleats, gussets, suspenders etc as per specification complete as directed by Engineer incharge. The rate to include for welding weights, site connection, nut &amp; bolts. All structural steel shall be of TATA /SAIL / Jindal.</t>
  </si>
  <si>
    <t>Painting with aluminium paint of approved brand and manufacture to give an even shade. (Make: Asian/ Berger/ Shalimar) Two or more coats on new work</t>
  </si>
  <si>
    <t xml:space="preserve">Providing and fixing precoated galvanized steel sheet roofing accessories 0.50 mm (+ 0.05 %) total coated thickness, Zinc coating 120 grams per sqm as per IS: 277, in 240 mpa steel grade, 5-7 microns epoxy primer on both side of the sheet and polyester top coat 15-18 microns using self drilling/ self tapping screws complete as directed by Engineer-in-charge.
Flashings/ Aprons.( Up to 600 mm)
</t>
  </si>
  <si>
    <t>M</t>
  </si>
  <si>
    <t xml:space="preserve">ROOFING COLOUR COATED HI PROFILE SHEETING
Supplying and fixing permanently colour coated hi rib profiled sheets (size, shape and pitch as approved by Engineer-in-charge). Hi profiled sheets shall be minimum 0.5 TCT galvalume or zincalume steel sheet having minimum yield strength of 550 Mpa, with a coating of mass of minimum 150 gsm (Aluminium Zinc alloy). The Galvalume steel sheet shall be finished with 20 microns of silicon modified polyester (SMP) colour coating (approved colour) over an epoxy primer coat of 5 micron. The sheet shall also have a back coat of 5 microns on reverse side over 5 microns primer coat. The sheet shall be fixed over the purlins with hexagonal head self drilling fasteners of 12 - 14 x 55 mm long including neoprene/EPDM washer on each crest of sheet. The maximum end lap of sheet shall be 150 mm and sealed with silicon sealent. The work shall include of all labour, equipments, materials, cost of consumables, fasteners, washers, scaffolding etc complete in all respect as directed by Engineer-in-charge. Payment would be made on the basis of roof area covered by the sheets.
</t>
  </si>
  <si>
    <t>Supply and erection of roof sheeting sheet having total coated thickness of 0.5mm (Make : TATA Bluescope / JSW)</t>
  </si>
  <si>
    <t>Supply and erection of side wall sheeting having total coated thickness of 0.5mm (Make : TATA Bluescope / JSW)</t>
  </si>
  <si>
    <t>Supplying and fixing Galvalume Ridge Sheet 0.5 mm thick standard profile roofing 550 MPa Yield strength including using self drilling screws, washer, labour, scaffolding all complete as per specifications and directions of Engineer-in-charge.</t>
  </si>
  <si>
    <t>m</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</si>
  <si>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 Gutter (600 mm over all girth)</t>
  </si>
  <si>
    <t>Providing and fixing on wall face unplasticised Rigid PVC rain water pipes conforming to IS : 13592 Type A, including jointing with seal ring conforming to IS : 5382, leaving 10mm gap for thermal expansion, Single socketed pipes, 110 mm diameter</t>
  </si>
  <si>
    <t>Providing and fixing embossed polycarbonate sheet with UV stabilizer having atleast 60-80% transperency as per IS code in Opal White colour profiled to match the roof profile using 2mm thick sheet includng labour, materials, scaffolding etc. complete in all respect. (Make: Tuflite, Polaris)</t>
  </si>
  <si>
    <t>Supply and installation of wind driven turbine ventilators (mill finish) throat width 600mm, the turbine head and variable angle elbow is manufactured out of aluminum alloy having 0.71mm thick vanes, the shaft is made out of stainless steel, and the installation using stainless steel hardware and EPDM rubber washers and with double row ball-bearing system. SPEC: Rotation: Twin Sealed 6203ZZ/Twin Sealed 6201ZZ bearings with self lubricating to ensure frictionless rotation even at lowest wind velocity, 42 Vanes, Base Ring MOC (Mounting Ring): SS, Top plate MOC : SS 0.8mm thk, Bearing Type: SKF – 6001 ZZ &amp; 6003 ZZ Permanently Lubricated &amp; Sealed, Rivets: Aluminum Alloy with Washer, FRP base: 2 mm thick clear 1.020 mtr wide and 1.65 mtr long matching your sheet profile, Size: Turbine dia- 28" , Throat dia- 24" , Height- 18". (Make: Hurricane, SVS ventillators, Horne)</t>
  </si>
  <si>
    <t>No’s</t>
  </si>
  <si>
    <t>ELECTRICAL LT WORKS</t>
  </si>
  <si>
    <t>Supplying and fixing Three phase 8 way MCB DB double shuttered. with 63A / 30 mA 4P  ELCB as incomer and suitably rated SP MCBs – 12 Nos as outgoings for protection and control, giving connections including cable entry cum gland box as required.</t>
  </si>
  <si>
    <t>Nos.</t>
  </si>
  <si>
    <t>EARTHING</t>
  </si>
  <si>
    <t>Supply, erection testing and commissioning on continuous earthing conductors and earth pits as per the general specifications and as per IS 3043/87 with its latest previsions if any.</t>
  </si>
  <si>
    <t>1 x 28W T-5 Tube FTL Box type light fixture with tube similar to Wipro WCF 12136 SGW or Philip</t>
  </si>
  <si>
    <t>The rates quoted should be inclusive of all taxes and charges. No future claims will be admissible.</t>
  </si>
  <si>
    <t>Any other Essential Statutory charges. If any should be included in the price.</t>
  </si>
  <si>
    <t>Submission of any other file or format of the Price Bid other than the original file given in the Tender shall be rejected.</t>
  </si>
  <si>
    <t>Tenderers are advised to submit the rates limited to maximum of 2 decimal places.</t>
  </si>
  <si>
    <t>The Quote should be in Indian Rupees (INR) only.</t>
  </si>
  <si>
    <t>The quantity of work may be increased / decreased which is sole discreation of CIPET.</t>
  </si>
  <si>
    <t>CIPET reserves the right to accept of reject any or all the tenders without assigning any reason therof.</t>
  </si>
  <si>
    <t>Description: CONSTRUCTION OF PEB SHED FOR TOOL ROOM</t>
  </si>
  <si>
    <t>If any cess (Rates) left blank, then the same will be treated as "Zero".</t>
  </si>
  <si>
    <t>E-Tender No. CIPET: IPT/KOCHI/CONS/TOOL ROOM/2020-21/09</t>
  </si>
  <si>
    <t>35(a)</t>
  </si>
  <si>
    <t>35 (b)</t>
  </si>
  <si>
    <t>35 (c )</t>
  </si>
  <si>
    <t>36 (a)</t>
  </si>
  <si>
    <t>55(a)</t>
  </si>
  <si>
    <t>55 (b)</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</si>
</sst>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Red]#,##0.00"/>
  </numFmts>
  <fonts count="52">
    <font>
      <sz val="11"/>
      <color theme="1"/>
      <name val="Calibri"/>
      <family val="2"/>
    </font>
    <font>
      <sz val="11"/>
      <color indexed="8"/>
      <name val="Calibri"/>
      <family val="2"/>
    </font>
    <font>
      <i/>
      <vertAlign val="superscript"/>
      <sz val="11"/>
      <color indexed="8"/>
      <name val="Arial"/>
      <family val="2"/>
    </font>
    <font>
      <vertAlign val="superscrip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1"/>
      <color indexed="8"/>
      <name val="Arial"/>
      <family val="2"/>
    </font>
    <font>
      <b/>
      <u val="single"/>
      <sz val="10"/>
      <color indexed="8"/>
      <name val="Arial"/>
      <family val="2"/>
    </font>
    <font>
      <u val="single"/>
      <sz val="10"/>
      <color indexed="8"/>
      <name val="Arial"/>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1"/>
      <color theme="1"/>
      <name val="Arial"/>
      <family val="2"/>
    </font>
    <font>
      <b/>
      <sz val="14"/>
      <color theme="1"/>
      <name val="Arial"/>
      <family val="2"/>
    </font>
    <font>
      <b/>
      <u val="single"/>
      <sz val="10"/>
      <color theme="1"/>
      <name val="Arial"/>
      <family val="2"/>
    </font>
    <font>
      <u val="single"/>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right/>
      <top style="thin"/>
      <bottom style="thin"/>
    </border>
    <border>
      <left>
        <color indexed="63"/>
      </left>
      <right style="medium"/>
      <top style="thin"/>
      <bottom style="thin"/>
    </border>
    <border>
      <left style="thin"/>
      <right/>
      <top style="thin"/>
      <bottom style="thin"/>
    </border>
    <border>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172" fontId="46" fillId="0" borderId="10" xfId="0" applyNumberFormat="1" applyFont="1" applyFill="1" applyBorder="1" applyAlignment="1" applyProtection="1">
      <alignment horizontal="center" vertical="center"/>
      <protection locked="0"/>
    </xf>
    <xf numFmtId="0" fontId="0" fillId="0" borderId="0" xfId="0" applyAlignment="1" applyProtection="1">
      <alignment/>
      <protection hidden="1"/>
    </xf>
    <xf numFmtId="0" fontId="47" fillId="3" borderId="10" xfId="0" applyFont="1" applyFill="1" applyBorder="1" applyAlignment="1" applyProtection="1">
      <alignment horizontal="center" vertical="center"/>
      <protection hidden="1"/>
    </xf>
    <xf numFmtId="0" fontId="46" fillId="3" borderId="10" xfId="0" applyFont="1" applyFill="1" applyBorder="1" applyAlignment="1" applyProtection="1">
      <alignment horizontal="center" vertical="center"/>
      <protection hidden="1"/>
    </xf>
    <xf numFmtId="0" fontId="0" fillId="0" borderId="0" xfId="0" applyAlignment="1" applyProtection="1">
      <alignment vertical="top"/>
      <protection hidden="1"/>
    </xf>
    <xf numFmtId="0" fontId="47" fillId="3" borderId="11" xfId="0" applyFont="1" applyFill="1" applyBorder="1" applyAlignment="1" applyProtection="1">
      <alignment horizontal="left" vertical="center"/>
      <protection hidden="1"/>
    </xf>
    <xf numFmtId="0" fontId="47" fillId="3" borderId="10" xfId="0" applyFont="1" applyFill="1" applyBorder="1" applyAlignment="1" applyProtection="1">
      <alignment horizontal="left" vertical="center"/>
      <protection hidden="1"/>
    </xf>
    <xf numFmtId="0" fontId="47" fillId="3" borderId="11" xfId="0" applyFont="1" applyFill="1" applyBorder="1" applyAlignment="1" applyProtection="1">
      <alignment horizontal="center" vertical="center"/>
      <protection hidden="1"/>
    </xf>
    <xf numFmtId="2" fontId="47" fillId="3" borderId="10" xfId="0" applyNumberFormat="1" applyFont="1" applyFill="1" applyBorder="1" applyAlignment="1" applyProtection="1">
      <alignment horizontal="center" vertical="center"/>
      <protection hidden="1"/>
    </xf>
    <xf numFmtId="0" fontId="47" fillId="3" borderId="12" xfId="0" applyFont="1" applyFill="1" applyBorder="1" applyAlignment="1" applyProtection="1">
      <alignment horizontal="center" vertical="center"/>
      <protection hidden="1"/>
    </xf>
    <xf numFmtId="0" fontId="46" fillId="3" borderId="11" xfId="0" applyFont="1" applyFill="1" applyBorder="1" applyAlignment="1" applyProtection="1">
      <alignment horizontal="center" vertical="top"/>
      <protection hidden="1"/>
    </xf>
    <xf numFmtId="172" fontId="46" fillId="3" borderId="12" xfId="0" applyNumberFormat="1" applyFont="1" applyFill="1" applyBorder="1" applyAlignment="1" applyProtection="1">
      <alignment horizontal="center" vertical="center"/>
      <protection hidden="1"/>
    </xf>
    <xf numFmtId="2" fontId="46" fillId="3" borderId="10" xfId="0" applyNumberFormat="1" applyFont="1" applyFill="1" applyBorder="1" applyAlignment="1" applyProtection="1">
      <alignment horizontal="center" vertical="center"/>
      <protection hidden="1"/>
    </xf>
    <xf numFmtId="0" fontId="46" fillId="3" borderId="11" xfId="0" applyFont="1" applyFill="1" applyBorder="1" applyAlignment="1" applyProtection="1">
      <alignment horizontal="center" vertical="center"/>
      <protection hidden="1"/>
    </xf>
    <xf numFmtId="172" fontId="47" fillId="3" borderId="12" xfId="0" applyNumberFormat="1" applyFont="1" applyFill="1" applyBorder="1" applyAlignment="1" applyProtection="1">
      <alignment horizontal="center" vertical="center"/>
      <protection hidden="1"/>
    </xf>
    <xf numFmtId="172" fontId="46" fillId="0" borderId="12" xfId="0" applyNumberFormat="1" applyFont="1" applyFill="1" applyBorder="1" applyAlignment="1" applyProtection="1">
      <alignment horizontal="center" vertical="center"/>
      <protection locked="0"/>
    </xf>
    <xf numFmtId="172" fontId="48" fillId="3" borderId="12" xfId="0" applyNumberFormat="1" applyFont="1" applyFill="1" applyBorder="1" applyAlignment="1" applyProtection="1">
      <alignment horizontal="center" vertical="center"/>
      <protection hidden="1"/>
    </xf>
    <xf numFmtId="2" fontId="0" fillId="0" borderId="0" xfId="0" applyNumberFormat="1" applyAlignment="1" applyProtection="1">
      <alignment/>
      <protection hidden="1"/>
    </xf>
    <xf numFmtId="0" fontId="49" fillId="3" borderId="13" xfId="0" applyFont="1" applyFill="1" applyBorder="1" applyAlignment="1" applyProtection="1">
      <alignment horizontal="center" vertical="center"/>
      <protection hidden="1"/>
    </xf>
    <xf numFmtId="0" fontId="49" fillId="3" borderId="14" xfId="0" applyFont="1" applyFill="1" applyBorder="1" applyAlignment="1" applyProtection="1">
      <alignment horizontal="center" vertical="center"/>
      <protection hidden="1"/>
    </xf>
    <xf numFmtId="0" fontId="49" fillId="3" borderId="15" xfId="0" applyFont="1" applyFill="1" applyBorder="1" applyAlignment="1" applyProtection="1">
      <alignment horizontal="center" vertical="center"/>
      <protection hidden="1"/>
    </xf>
    <xf numFmtId="0" fontId="48" fillId="3" borderId="16" xfId="0" applyFont="1" applyFill="1" applyBorder="1" applyAlignment="1" applyProtection="1">
      <alignment horizontal="center" vertical="center"/>
      <protection hidden="1"/>
    </xf>
    <xf numFmtId="0" fontId="48" fillId="3" borderId="17" xfId="0" applyFont="1" applyFill="1" applyBorder="1" applyAlignment="1" applyProtection="1">
      <alignment horizontal="center" vertical="center"/>
      <protection hidden="1"/>
    </xf>
    <xf numFmtId="0" fontId="48" fillId="3" borderId="18" xfId="0" applyFont="1" applyFill="1" applyBorder="1" applyAlignment="1" applyProtection="1">
      <alignment horizontal="center" vertical="center"/>
      <protection hidden="1"/>
    </xf>
    <xf numFmtId="0" fontId="48" fillId="3" borderId="16" xfId="0" applyFont="1" applyFill="1" applyBorder="1" applyAlignment="1" applyProtection="1">
      <alignment horizontal="center" vertical="center" wrapText="1"/>
      <protection hidden="1"/>
    </xf>
    <xf numFmtId="0" fontId="48" fillId="0" borderId="10" xfId="0" applyFont="1" applyFill="1" applyBorder="1" applyAlignment="1" applyProtection="1">
      <alignment horizontal="center" vertical="center"/>
      <protection locked="0"/>
    </xf>
    <xf numFmtId="0" fontId="48" fillId="0" borderId="12" xfId="0" applyFont="1" applyFill="1" applyBorder="1" applyAlignment="1" applyProtection="1">
      <alignment horizontal="center" vertical="center"/>
      <protection locked="0"/>
    </xf>
    <xf numFmtId="0" fontId="46" fillId="3" borderId="10" xfId="0" applyFont="1" applyFill="1" applyBorder="1" applyAlignment="1" applyProtection="1">
      <alignment horizontal="left" vertical="center" wrapText="1"/>
      <protection hidden="1"/>
    </xf>
    <xf numFmtId="0" fontId="50" fillId="3" borderId="10" xfId="0" applyFont="1" applyFill="1" applyBorder="1" applyAlignment="1" applyProtection="1">
      <alignment horizontal="left" vertical="center" wrapText="1"/>
      <protection hidden="1"/>
    </xf>
    <xf numFmtId="0" fontId="51" fillId="3" borderId="10" xfId="0" applyFont="1" applyFill="1" applyBorder="1" applyAlignment="1" applyProtection="1">
      <alignment horizontal="left" vertical="center" wrapText="1"/>
      <protection hidden="1"/>
    </xf>
    <xf numFmtId="0" fontId="47" fillId="3" borderId="19" xfId="0" applyFont="1" applyFill="1" applyBorder="1" applyAlignment="1" applyProtection="1">
      <alignment horizontal="center" vertical="center"/>
      <protection hidden="1"/>
    </xf>
    <xf numFmtId="0" fontId="47" fillId="3" borderId="20" xfId="0" applyFont="1" applyFill="1" applyBorder="1" applyAlignment="1" applyProtection="1">
      <alignment horizontal="center" vertical="center"/>
      <protection hidden="1"/>
    </xf>
    <xf numFmtId="0" fontId="46" fillId="3" borderId="19" xfId="0" applyFont="1" applyFill="1" applyBorder="1" applyAlignment="1" applyProtection="1">
      <alignment horizontal="center" vertical="center"/>
      <protection hidden="1"/>
    </xf>
    <xf numFmtId="0" fontId="46" fillId="3" borderId="20" xfId="0" applyFont="1" applyFill="1" applyBorder="1" applyAlignment="1" applyProtection="1">
      <alignment horizontal="center" vertical="center"/>
      <protection hidden="1"/>
    </xf>
    <xf numFmtId="0" fontId="48" fillId="3" borderId="19" xfId="0" applyFont="1" applyFill="1" applyBorder="1" applyAlignment="1" applyProtection="1">
      <alignment horizontal="center" vertical="center"/>
      <protection hidden="1"/>
    </xf>
    <xf numFmtId="0" fontId="48" fillId="3" borderId="20" xfId="0" applyFont="1" applyFill="1" applyBorder="1" applyAlignment="1" applyProtection="1">
      <alignment horizontal="center" vertical="center"/>
      <protection hidden="1"/>
    </xf>
    <xf numFmtId="0" fontId="48" fillId="3" borderId="21" xfId="0" applyFont="1" applyFill="1" applyBorder="1" applyAlignment="1" applyProtection="1">
      <alignment horizontal="left" vertical="center"/>
      <protection hidden="1"/>
    </xf>
    <xf numFmtId="0" fontId="48" fillId="3" borderId="22" xfId="0" applyFont="1" applyFill="1" applyBorder="1" applyAlignment="1" applyProtection="1">
      <alignment horizontal="left" vertical="center"/>
      <protection hidden="1"/>
    </xf>
    <xf numFmtId="0" fontId="48" fillId="3" borderId="23" xfId="0"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0" fontId="44" fillId="0" borderId="0" xfId="0" applyFont="1" applyAlignment="1" applyProtection="1">
      <alignment horizontal="left"/>
      <protection hidden="1"/>
    </xf>
    <xf numFmtId="0" fontId="0" fillId="0" borderId="0" xfId="0" applyAlignment="1" applyProtection="1">
      <alignment horizontal="left"/>
      <protection hidden="1"/>
    </xf>
    <xf numFmtId="0" fontId="0" fillId="0" borderId="0" xfId="0" applyAlignment="1" applyProtection="1">
      <alignment horizontal="lef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38100</xdr:rowOff>
    </xdr:from>
    <xdr:to>
      <xdr:col>1</xdr:col>
      <xdr:colOff>114300</xdr:colOff>
      <xdr:row>1</xdr:row>
      <xdr:rowOff>28575</xdr:rowOff>
    </xdr:to>
    <xdr:pic>
      <xdr:nvPicPr>
        <xdr:cNvPr id="1" name="Picture 1" descr="final-logo---colour.png"/>
        <xdr:cNvPicPr preferRelativeResize="1">
          <a:picLocks noChangeAspect="1"/>
        </xdr:cNvPicPr>
      </xdr:nvPicPr>
      <xdr:blipFill>
        <a:blip r:embed="rId1"/>
        <a:stretch>
          <a:fillRect/>
        </a:stretch>
      </xdr:blipFill>
      <xdr:spPr>
        <a:xfrm>
          <a:off x="142875" y="38100"/>
          <a:ext cx="581025" cy="771525"/>
        </a:xfrm>
        <a:prstGeom prst="rect">
          <a:avLst/>
        </a:prstGeom>
        <a:noFill/>
        <a:ln w="9525" cmpd="sng">
          <a:noFill/>
        </a:ln>
      </xdr:spPr>
    </xdr:pic>
    <xdr:clientData/>
  </xdr:twoCellAnchor>
  <xdr:twoCellAnchor editAs="oneCell">
    <xdr:from>
      <xdr:col>6</xdr:col>
      <xdr:colOff>476250</xdr:colOff>
      <xdr:row>0</xdr:row>
      <xdr:rowOff>76200</xdr:rowOff>
    </xdr:from>
    <xdr:to>
      <xdr:col>6</xdr:col>
      <xdr:colOff>1076325</xdr:colOff>
      <xdr:row>1</xdr:row>
      <xdr:rowOff>19050</xdr:rowOff>
    </xdr:to>
    <xdr:pic>
      <xdr:nvPicPr>
        <xdr:cNvPr id="2" name="Picture 2" descr="https://www.tenderwizard.com/ROOTAPP/images/tenderlogo_blue.gif"/>
        <xdr:cNvPicPr preferRelativeResize="1">
          <a:picLocks noChangeAspect="1"/>
        </xdr:cNvPicPr>
      </xdr:nvPicPr>
      <xdr:blipFill>
        <a:blip r:embed="rId2"/>
        <a:stretch>
          <a:fillRect/>
        </a:stretch>
      </xdr:blipFill>
      <xdr:spPr>
        <a:xfrm>
          <a:off x="6181725" y="76200"/>
          <a:ext cx="6000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3"/>
  <sheetViews>
    <sheetView tabSelected="1" zoomScalePageLayoutView="0" workbookViewId="0" topLeftCell="A41">
      <selection activeCell="B44" sqref="B44:C44"/>
    </sheetView>
  </sheetViews>
  <sheetFormatPr defaultColWidth="9.140625" defaultRowHeight="15"/>
  <cols>
    <col min="1" max="1" width="9.140625" style="2" customWidth="1"/>
    <col min="2" max="2" width="24.57421875" style="2" customWidth="1"/>
    <col min="3" max="3" width="15.421875" style="2" customWidth="1"/>
    <col min="4" max="4" width="12.140625" style="18" customWidth="1"/>
    <col min="5" max="5" width="10.28125" style="2" customWidth="1"/>
    <col min="6" max="6" width="14.00390625" style="2" customWidth="1"/>
    <col min="7" max="7" width="19.7109375" style="2" customWidth="1"/>
    <col min="8" max="9" width="9.140625" style="2" customWidth="1"/>
    <col min="10" max="10" width="31.8515625" style="2" customWidth="1"/>
    <col min="11" max="16384" width="9.140625" style="2" customWidth="1"/>
  </cols>
  <sheetData>
    <row r="1" spans="1:7" ht="61.5" customHeight="1">
      <c r="A1" s="19" t="s">
        <v>0</v>
      </c>
      <c r="B1" s="20"/>
      <c r="C1" s="20"/>
      <c r="D1" s="20"/>
      <c r="E1" s="20"/>
      <c r="F1" s="20"/>
      <c r="G1" s="21"/>
    </row>
    <row r="2" spans="1:7" ht="27" customHeight="1">
      <c r="A2" s="22" t="s">
        <v>109</v>
      </c>
      <c r="B2" s="23"/>
      <c r="C2" s="23"/>
      <c r="D2" s="23"/>
      <c r="E2" s="23"/>
      <c r="F2" s="23"/>
      <c r="G2" s="24"/>
    </row>
    <row r="3" spans="1:7" ht="27" customHeight="1">
      <c r="A3" s="25" t="s">
        <v>107</v>
      </c>
      <c r="B3" s="23"/>
      <c r="C3" s="23"/>
      <c r="D3" s="23"/>
      <c r="E3" s="23"/>
      <c r="F3" s="23"/>
      <c r="G3" s="24"/>
    </row>
    <row r="4" spans="1:7" ht="31.5" customHeight="1">
      <c r="A4" s="6" t="s">
        <v>10</v>
      </c>
      <c r="B4" s="7"/>
      <c r="C4" s="26"/>
      <c r="D4" s="26"/>
      <c r="E4" s="26"/>
      <c r="F4" s="26"/>
      <c r="G4" s="27"/>
    </row>
    <row r="5" spans="1:7" ht="21.75" customHeight="1">
      <c r="A5" s="8" t="s">
        <v>1</v>
      </c>
      <c r="B5" s="31" t="s">
        <v>2</v>
      </c>
      <c r="C5" s="32"/>
      <c r="D5" s="9" t="s">
        <v>3</v>
      </c>
      <c r="E5" s="3" t="s">
        <v>4</v>
      </c>
      <c r="F5" s="3" t="s">
        <v>5</v>
      </c>
      <c r="G5" s="10" t="s">
        <v>32</v>
      </c>
    </row>
    <row r="6" spans="1:10" ht="78" customHeight="1">
      <c r="A6" s="11">
        <v>1</v>
      </c>
      <c r="B6" s="28" t="s">
        <v>33</v>
      </c>
      <c r="C6" s="28"/>
      <c r="D6" s="13">
        <v>160</v>
      </c>
      <c r="E6" s="4" t="s">
        <v>34</v>
      </c>
      <c r="F6" s="1"/>
      <c r="G6" s="12">
        <f>D6*F6</f>
        <v>0</v>
      </c>
      <c r="J6" s="18"/>
    </row>
    <row r="7" spans="1:10" ht="91.5" customHeight="1">
      <c r="A7" s="11">
        <v>2</v>
      </c>
      <c r="B7" s="28" t="s">
        <v>35</v>
      </c>
      <c r="C7" s="28"/>
      <c r="D7" s="13">
        <v>246.51</v>
      </c>
      <c r="E7" s="4" t="s">
        <v>34</v>
      </c>
      <c r="F7" s="1"/>
      <c r="G7" s="12">
        <f>D7*F7</f>
        <v>0</v>
      </c>
      <c r="J7" s="18"/>
    </row>
    <row r="8" spans="1:10" ht="79.5" customHeight="1">
      <c r="A8" s="11">
        <v>3</v>
      </c>
      <c r="B8" s="28" t="s">
        <v>36</v>
      </c>
      <c r="C8" s="28"/>
      <c r="D8" s="13" t="s">
        <v>37</v>
      </c>
      <c r="E8" s="4" t="s">
        <v>38</v>
      </c>
      <c r="F8" s="1"/>
      <c r="G8" s="12">
        <f>F8</f>
        <v>0</v>
      </c>
      <c r="J8" s="18"/>
    </row>
    <row r="9" spans="1:10" ht="78" customHeight="1">
      <c r="A9" s="11" t="s">
        <v>39</v>
      </c>
      <c r="B9" s="28" t="s">
        <v>40</v>
      </c>
      <c r="C9" s="28"/>
      <c r="D9" s="13">
        <v>326</v>
      </c>
      <c r="E9" s="4" t="s">
        <v>38</v>
      </c>
      <c r="F9" s="1"/>
      <c r="G9" s="12">
        <f aca="true" t="shared" si="0" ref="G9:G14">D9*F9</f>
        <v>0</v>
      </c>
      <c r="J9" s="18"/>
    </row>
    <row r="10" spans="1:10" ht="79.5" customHeight="1">
      <c r="A10" s="11">
        <v>4</v>
      </c>
      <c r="B10" s="28" t="s">
        <v>41</v>
      </c>
      <c r="C10" s="28"/>
      <c r="D10" s="13">
        <v>20.14</v>
      </c>
      <c r="E10" s="4" t="s">
        <v>38</v>
      </c>
      <c r="F10" s="1"/>
      <c r="G10" s="12">
        <f t="shared" si="0"/>
        <v>0</v>
      </c>
      <c r="J10" s="18"/>
    </row>
    <row r="11" spans="1:10" ht="75" customHeight="1">
      <c r="A11" s="11" t="s">
        <v>42</v>
      </c>
      <c r="B11" s="28" t="s">
        <v>43</v>
      </c>
      <c r="C11" s="28"/>
      <c r="D11" s="13">
        <v>76</v>
      </c>
      <c r="E11" s="4" t="s">
        <v>38</v>
      </c>
      <c r="F11" s="1"/>
      <c r="G11" s="12">
        <f t="shared" si="0"/>
        <v>0</v>
      </c>
      <c r="J11" s="18"/>
    </row>
    <row r="12" spans="1:10" ht="78.75" customHeight="1">
      <c r="A12" s="11">
        <v>5</v>
      </c>
      <c r="B12" s="28" t="s">
        <v>44</v>
      </c>
      <c r="C12" s="28"/>
      <c r="D12" s="13">
        <v>38.56</v>
      </c>
      <c r="E12" s="4" t="s">
        <v>38</v>
      </c>
      <c r="F12" s="1"/>
      <c r="G12" s="12">
        <f t="shared" si="0"/>
        <v>0</v>
      </c>
      <c r="J12" s="18"/>
    </row>
    <row r="13" spans="1:10" ht="51.75" customHeight="1">
      <c r="A13" s="11">
        <v>6</v>
      </c>
      <c r="B13" s="28" t="s">
        <v>45</v>
      </c>
      <c r="C13" s="28"/>
      <c r="D13" s="13">
        <v>135</v>
      </c>
      <c r="E13" s="4" t="s">
        <v>46</v>
      </c>
      <c r="F13" s="1"/>
      <c r="G13" s="12">
        <f t="shared" si="0"/>
        <v>0</v>
      </c>
      <c r="J13" s="18"/>
    </row>
    <row r="14" spans="1:10" ht="64.5" customHeight="1">
      <c r="A14" s="11">
        <v>7</v>
      </c>
      <c r="B14" s="28" t="s">
        <v>47</v>
      </c>
      <c r="C14" s="28"/>
      <c r="D14" s="13">
        <v>3856</v>
      </c>
      <c r="E14" s="4" t="s">
        <v>48</v>
      </c>
      <c r="F14" s="1"/>
      <c r="G14" s="12">
        <f t="shared" si="0"/>
        <v>0</v>
      </c>
      <c r="J14" s="18"/>
    </row>
    <row r="15" spans="1:10" ht="21" customHeight="1">
      <c r="A15" s="11"/>
      <c r="B15" s="29" t="s">
        <v>49</v>
      </c>
      <c r="C15" s="30"/>
      <c r="D15" s="13"/>
      <c r="E15" s="4"/>
      <c r="F15" s="13"/>
      <c r="G15" s="12"/>
      <c r="J15" s="18"/>
    </row>
    <row r="16" spans="1:10" ht="76.5" customHeight="1">
      <c r="A16" s="11">
        <v>8</v>
      </c>
      <c r="B16" s="28" t="s">
        <v>50</v>
      </c>
      <c r="C16" s="28"/>
      <c r="D16" s="13">
        <v>24.78</v>
      </c>
      <c r="E16" s="4" t="s">
        <v>38</v>
      </c>
      <c r="F16" s="1"/>
      <c r="G16" s="12">
        <f>D16*F16</f>
        <v>0</v>
      </c>
      <c r="J16" s="18"/>
    </row>
    <row r="17" spans="1:10" ht="52.5" customHeight="1">
      <c r="A17" s="11">
        <v>9</v>
      </c>
      <c r="B17" s="28" t="s">
        <v>51</v>
      </c>
      <c r="C17" s="28"/>
      <c r="D17" s="13">
        <v>195</v>
      </c>
      <c r="E17" s="4" t="s">
        <v>46</v>
      </c>
      <c r="F17" s="1"/>
      <c r="G17" s="12">
        <f>D17*F17</f>
        <v>0</v>
      </c>
      <c r="J17" s="18"/>
    </row>
    <row r="18" spans="1:10" ht="66.75" customHeight="1">
      <c r="A18" s="11">
        <v>10</v>
      </c>
      <c r="B18" s="28" t="s">
        <v>47</v>
      </c>
      <c r="C18" s="28"/>
      <c r="D18" s="13">
        <v>3717</v>
      </c>
      <c r="E18" s="4" t="s">
        <v>48</v>
      </c>
      <c r="F18" s="1"/>
      <c r="G18" s="12">
        <f>D18*F18</f>
        <v>0</v>
      </c>
      <c r="J18" s="18"/>
    </row>
    <row r="19" spans="1:10" ht="27" customHeight="1">
      <c r="A19" s="11"/>
      <c r="B19" s="29" t="s">
        <v>52</v>
      </c>
      <c r="C19" s="30"/>
      <c r="D19" s="13"/>
      <c r="E19" s="4"/>
      <c r="F19" s="4"/>
      <c r="G19" s="12"/>
      <c r="J19" s="18"/>
    </row>
    <row r="20" spans="1:10" ht="114" customHeight="1">
      <c r="A20" s="11">
        <v>11</v>
      </c>
      <c r="B20" s="28" t="s">
        <v>53</v>
      </c>
      <c r="C20" s="28"/>
      <c r="D20" s="13">
        <v>20.47</v>
      </c>
      <c r="E20" s="4" t="s">
        <v>38</v>
      </c>
      <c r="F20" s="1"/>
      <c r="G20" s="12">
        <f>D20*F20</f>
        <v>0</v>
      </c>
      <c r="J20" s="18"/>
    </row>
    <row r="21" spans="1:10" ht="41.25" customHeight="1">
      <c r="A21" s="11">
        <v>12</v>
      </c>
      <c r="B21" s="28" t="s">
        <v>54</v>
      </c>
      <c r="C21" s="28"/>
      <c r="D21" s="13">
        <v>225</v>
      </c>
      <c r="E21" s="4" t="s">
        <v>46</v>
      </c>
      <c r="F21" s="1"/>
      <c r="G21" s="12">
        <f>D21*F21</f>
        <v>0</v>
      </c>
      <c r="J21" s="18"/>
    </row>
    <row r="22" spans="1:10" ht="66" customHeight="1">
      <c r="A22" s="11">
        <v>13</v>
      </c>
      <c r="B22" s="28" t="s">
        <v>55</v>
      </c>
      <c r="C22" s="28"/>
      <c r="D22" s="13">
        <v>4503.4</v>
      </c>
      <c r="E22" s="4" t="s">
        <v>48</v>
      </c>
      <c r="F22" s="1"/>
      <c r="G22" s="12">
        <f>D22*F22</f>
        <v>0</v>
      </c>
      <c r="J22" s="18"/>
    </row>
    <row r="23" spans="1:10" ht="31.5" customHeight="1">
      <c r="A23" s="11"/>
      <c r="B23" s="29" t="s">
        <v>56</v>
      </c>
      <c r="C23" s="29"/>
      <c r="D23" s="13"/>
      <c r="E23" s="4"/>
      <c r="F23" s="4"/>
      <c r="G23" s="12"/>
      <c r="J23" s="18"/>
    </row>
    <row r="24" spans="1:10" ht="102.75" customHeight="1">
      <c r="A24" s="11">
        <v>14</v>
      </c>
      <c r="B24" s="28" t="s">
        <v>57</v>
      </c>
      <c r="C24" s="28"/>
      <c r="D24" s="13">
        <v>80.6</v>
      </c>
      <c r="E24" s="4" t="s">
        <v>38</v>
      </c>
      <c r="F24" s="1"/>
      <c r="G24" s="12">
        <f>D24*F24</f>
        <v>0</v>
      </c>
      <c r="J24" s="18"/>
    </row>
    <row r="25" spans="1:10" ht="56.25" customHeight="1">
      <c r="A25" s="11">
        <v>15</v>
      </c>
      <c r="B25" s="28" t="s">
        <v>58</v>
      </c>
      <c r="C25" s="28"/>
      <c r="D25" s="13">
        <v>723.35</v>
      </c>
      <c r="E25" s="4" t="s">
        <v>46</v>
      </c>
      <c r="F25" s="1"/>
      <c r="G25" s="12">
        <f>D25*F25</f>
        <v>0</v>
      </c>
      <c r="J25" s="18"/>
    </row>
    <row r="26" spans="1:10" ht="66" customHeight="1">
      <c r="A26" s="11">
        <v>16</v>
      </c>
      <c r="B26" s="28" t="s">
        <v>59</v>
      </c>
      <c r="C26" s="28"/>
      <c r="D26" s="13">
        <v>12090</v>
      </c>
      <c r="E26" s="4" t="s">
        <v>48</v>
      </c>
      <c r="F26" s="1"/>
      <c r="G26" s="12">
        <f>D26*F26</f>
        <v>0</v>
      </c>
      <c r="J26" s="18"/>
    </row>
    <row r="27" spans="1:10" ht="27" customHeight="1">
      <c r="A27" s="11"/>
      <c r="B27" s="29" t="s">
        <v>60</v>
      </c>
      <c r="C27" s="29"/>
      <c r="D27" s="13"/>
      <c r="E27" s="4"/>
      <c r="F27" s="4"/>
      <c r="G27" s="12"/>
      <c r="J27" s="18"/>
    </row>
    <row r="28" spans="1:10" ht="311.25" customHeight="1">
      <c r="A28" s="11">
        <v>17</v>
      </c>
      <c r="B28" s="28" t="s">
        <v>61</v>
      </c>
      <c r="C28" s="28"/>
      <c r="D28" s="13">
        <v>70</v>
      </c>
      <c r="E28" s="4" t="s">
        <v>38</v>
      </c>
      <c r="F28" s="1"/>
      <c r="G28" s="12">
        <f>D28*F28</f>
        <v>0</v>
      </c>
      <c r="J28" s="18"/>
    </row>
    <row r="29" spans="1:10" ht="88.5" customHeight="1">
      <c r="A29" s="11">
        <v>18</v>
      </c>
      <c r="B29" s="28" t="s">
        <v>62</v>
      </c>
      <c r="C29" s="28"/>
      <c r="D29" s="13">
        <v>15.6</v>
      </c>
      <c r="E29" s="4" t="s">
        <v>38</v>
      </c>
      <c r="F29" s="1"/>
      <c r="G29" s="12">
        <f>D29*F29</f>
        <v>0</v>
      </c>
      <c r="J29" s="18"/>
    </row>
    <row r="30" spans="1:10" ht="75.75" customHeight="1">
      <c r="A30" s="11">
        <v>19</v>
      </c>
      <c r="B30" s="28" t="s">
        <v>63</v>
      </c>
      <c r="C30" s="28"/>
      <c r="D30" s="13">
        <v>6680</v>
      </c>
      <c r="E30" s="4" t="s">
        <v>48</v>
      </c>
      <c r="F30" s="1"/>
      <c r="G30" s="12">
        <f>D30*F30</f>
        <v>0</v>
      </c>
      <c r="J30" s="18"/>
    </row>
    <row r="31" spans="1:10" ht="56.25" customHeight="1">
      <c r="A31" s="11">
        <v>20</v>
      </c>
      <c r="B31" s="28" t="s">
        <v>58</v>
      </c>
      <c r="C31" s="28"/>
      <c r="D31" s="13">
        <v>140</v>
      </c>
      <c r="E31" s="4" t="s">
        <v>46</v>
      </c>
      <c r="F31" s="1"/>
      <c r="G31" s="12">
        <f>D31*F31</f>
        <v>0</v>
      </c>
      <c r="J31" s="18"/>
    </row>
    <row r="32" spans="1:10" ht="22.5" customHeight="1">
      <c r="A32" s="11"/>
      <c r="B32" s="29" t="s">
        <v>64</v>
      </c>
      <c r="C32" s="29"/>
      <c r="D32" s="13"/>
      <c r="E32" s="4"/>
      <c r="F32" s="4"/>
      <c r="G32" s="12"/>
      <c r="J32" s="18"/>
    </row>
    <row r="33" spans="1:10" ht="90" customHeight="1">
      <c r="A33" s="11">
        <v>21</v>
      </c>
      <c r="B33" s="28" t="s">
        <v>65</v>
      </c>
      <c r="C33" s="28"/>
      <c r="D33" s="13">
        <v>92.42</v>
      </c>
      <c r="E33" s="4" t="s">
        <v>38</v>
      </c>
      <c r="F33" s="1"/>
      <c r="G33" s="12">
        <f>D33*F33</f>
        <v>0</v>
      </c>
      <c r="J33" s="18"/>
    </row>
    <row r="34" spans="1:10" ht="26.25" customHeight="1">
      <c r="A34" s="11">
        <v>22</v>
      </c>
      <c r="B34" s="28" t="s">
        <v>66</v>
      </c>
      <c r="C34" s="28"/>
      <c r="D34" s="13">
        <v>1768.18</v>
      </c>
      <c r="E34" s="4" t="s">
        <v>46</v>
      </c>
      <c r="F34" s="1"/>
      <c r="G34" s="12">
        <f>D34*F34</f>
        <v>0</v>
      </c>
      <c r="J34" s="18"/>
    </row>
    <row r="35" spans="1:10" ht="58.5" customHeight="1">
      <c r="A35" s="11">
        <v>23</v>
      </c>
      <c r="B35" s="28" t="s">
        <v>67</v>
      </c>
      <c r="C35" s="28"/>
      <c r="D35" s="13">
        <v>1768.18</v>
      </c>
      <c r="E35" s="4" t="s">
        <v>46</v>
      </c>
      <c r="F35" s="1"/>
      <c r="G35" s="12">
        <f>D35*F35</f>
        <v>0</v>
      </c>
      <c r="J35" s="18"/>
    </row>
    <row r="36" spans="1:10" ht="78" customHeight="1">
      <c r="A36" s="11">
        <v>24</v>
      </c>
      <c r="B36" s="28" t="s">
        <v>68</v>
      </c>
      <c r="C36" s="28"/>
      <c r="D36" s="13">
        <v>740</v>
      </c>
      <c r="E36" s="4" t="s">
        <v>46</v>
      </c>
      <c r="F36" s="1"/>
      <c r="G36" s="12">
        <f>D36*F36</f>
        <v>0</v>
      </c>
      <c r="J36" s="18"/>
    </row>
    <row r="37" spans="1:10" ht="24" customHeight="1">
      <c r="A37" s="11"/>
      <c r="B37" s="29" t="s">
        <v>69</v>
      </c>
      <c r="C37" s="29"/>
      <c r="D37" s="13"/>
      <c r="E37" s="4"/>
      <c r="F37" s="4"/>
      <c r="G37" s="12"/>
      <c r="J37" s="18"/>
    </row>
    <row r="38" spans="1:10" ht="207.75" customHeight="1">
      <c r="A38" s="11">
        <v>25</v>
      </c>
      <c r="B38" s="28" t="s">
        <v>70</v>
      </c>
      <c r="C38" s="28"/>
      <c r="D38" s="13">
        <v>2000</v>
      </c>
      <c r="E38" s="4" t="s">
        <v>48</v>
      </c>
      <c r="F38" s="1"/>
      <c r="G38" s="12">
        <f aca="true" t="shared" si="1" ref="G38:G43">D38*F38</f>
        <v>0</v>
      </c>
      <c r="J38" s="18"/>
    </row>
    <row r="39" spans="1:10" ht="103.5" customHeight="1">
      <c r="A39" s="11">
        <v>26</v>
      </c>
      <c r="B39" s="28" t="s">
        <v>71</v>
      </c>
      <c r="C39" s="28"/>
      <c r="D39" s="13">
        <v>7.2</v>
      </c>
      <c r="E39" s="4" t="s">
        <v>46</v>
      </c>
      <c r="F39" s="1"/>
      <c r="G39" s="12">
        <f t="shared" si="1"/>
        <v>0</v>
      </c>
      <c r="J39" s="18"/>
    </row>
    <row r="40" spans="1:10" ht="103.5" customHeight="1">
      <c r="A40" s="11">
        <v>27</v>
      </c>
      <c r="B40" s="28" t="s">
        <v>72</v>
      </c>
      <c r="C40" s="28"/>
      <c r="D40" s="13">
        <v>13.2</v>
      </c>
      <c r="E40" s="4" t="s">
        <v>46</v>
      </c>
      <c r="F40" s="1"/>
      <c r="G40" s="12">
        <f t="shared" si="1"/>
        <v>0</v>
      </c>
      <c r="J40" s="18"/>
    </row>
    <row r="41" spans="1:10" ht="53.25" customHeight="1">
      <c r="A41" s="11">
        <v>28</v>
      </c>
      <c r="B41" s="28" t="s">
        <v>73</v>
      </c>
      <c r="C41" s="28"/>
      <c r="D41" s="13">
        <v>350</v>
      </c>
      <c r="E41" s="4" t="s">
        <v>74</v>
      </c>
      <c r="F41" s="1"/>
      <c r="G41" s="12">
        <f t="shared" si="1"/>
        <v>0</v>
      </c>
      <c r="J41" s="18"/>
    </row>
    <row r="42" spans="1:10" ht="66" customHeight="1">
      <c r="A42" s="11">
        <v>29</v>
      </c>
      <c r="B42" s="28" t="s">
        <v>75</v>
      </c>
      <c r="C42" s="28"/>
      <c r="D42" s="13">
        <v>410</v>
      </c>
      <c r="E42" s="4" t="s">
        <v>46</v>
      </c>
      <c r="F42" s="1"/>
      <c r="G42" s="12">
        <f t="shared" si="1"/>
        <v>0</v>
      </c>
      <c r="J42" s="18"/>
    </row>
    <row r="43" spans="1:10" ht="178.5" customHeight="1">
      <c r="A43" s="11">
        <v>30</v>
      </c>
      <c r="B43" s="28" t="s">
        <v>76</v>
      </c>
      <c r="C43" s="28"/>
      <c r="D43" s="13">
        <v>18</v>
      </c>
      <c r="E43" s="4" t="s">
        <v>46</v>
      </c>
      <c r="F43" s="1"/>
      <c r="G43" s="12">
        <f t="shared" si="1"/>
        <v>0</v>
      </c>
      <c r="J43" s="18"/>
    </row>
    <row r="44" spans="1:10" ht="26.25" customHeight="1">
      <c r="A44" s="11"/>
      <c r="B44" s="29" t="s">
        <v>77</v>
      </c>
      <c r="C44" s="29"/>
      <c r="D44" s="13"/>
      <c r="E44" s="4"/>
      <c r="F44" s="4"/>
      <c r="G44" s="12"/>
      <c r="J44" s="18"/>
    </row>
    <row r="45" spans="1:10" ht="169.5" customHeight="1">
      <c r="A45" s="11">
        <v>31</v>
      </c>
      <c r="B45" s="28" t="s">
        <v>78</v>
      </c>
      <c r="C45" s="28"/>
      <c r="D45" s="13">
        <v>36</v>
      </c>
      <c r="E45" s="4" t="s">
        <v>46</v>
      </c>
      <c r="F45" s="1"/>
      <c r="G45" s="12">
        <f>D45*F45</f>
        <v>0</v>
      </c>
      <c r="J45" s="18"/>
    </row>
    <row r="46" spans="1:10" ht="23.25" customHeight="1">
      <c r="A46" s="11"/>
      <c r="B46" s="29" t="s">
        <v>79</v>
      </c>
      <c r="C46" s="29"/>
      <c r="D46" s="13"/>
      <c r="E46" s="4"/>
      <c r="F46" s="4"/>
      <c r="G46" s="12"/>
      <c r="J46" s="18"/>
    </row>
    <row r="47" spans="1:10" ht="192.75" customHeight="1">
      <c r="A47" s="11">
        <v>32</v>
      </c>
      <c r="B47" s="28" t="s">
        <v>80</v>
      </c>
      <c r="C47" s="28"/>
      <c r="D47" s="13">
        <v>13714</v>
      </c>
      <c r="E47" s="4" t="s">
        <v>48</v>
      </c>
      <c r="F47" s="1"/>
      <c r="G47" s="12">
        <f>D47*F47</f>
        <v>0</v>
      </c>
      <c r="J47" s="18"/>
    </row>
    <row r="48" spans="1:10" ht="53.25" customHeight="1">
      <c r="A48" s="11">
        <v>33</v>
      </c>
      <c r="B48" s="28" t="s">
        <v>81</v>
      </c>
      <c r="C48" s="28"/>
      <c r="D48" s="13">
        <v>920</v>
      </c>
      <c r="E48" s="4" t="s">
        <v>46</v>
      </c>
      <c r="F48" s="1"/>
      <c r="G48" s="12">
        <f>D48*F48</f>
        <v>0</v>
      </c>
      <c r="J48" s="18"/>
    </row>
    <row r="49" spans="1:10" ht="112.5" customHeight="1">
      <c r="A49" s="11">
        <v>34</v>
      </c>
      <c r="B49" s="28" t="s">
        <v>82</v>
      </c>
      <c r="C49" s="28"/>
      <c r="D49" s="13">
        <v>80</v>
      </c>
      <c r="E49" s="4" t="s">
        <v>83</v>
      </c>
      <c r="F49" s="1"/>
      <c r="G49" s="12">
        <f>D49*F49</f>
        <v>0</v>
      </c>
      <c r="J49" s="18"/>
    </row>
    <row r="50" spans="1:10" ht="333.75" customHeight="1">
      <c r="A50" s="11">
        <v>35</v>
      </c>
      <c r="B50" s="28" t="s">
        <v>84</v>
      </c>
      <c r="C50" s="28"/>
      <c r="D50" s="13"/>
      <c r="E50" s="4"/>
      <c r="F50" s="4"/>
      <c r="G50" s="12"/>
      <c r="J50" s="18"/>
    </row>
    <row r="51" spans="1:10" ht="41.25" customHeight="1">
      <c r="A51" s="11" t="s">
        <v>110</v>
      </c>
      <c r="B51" s="28" t="s">
        <v>85</v>
      </c>
      <c r="C51" s="28"/>
      <c r="D51" s="13">
        <v>890</v>
      </c>
      <c r="E51" s="4" t="s">
        <v>46</v>
      </c>
      <c r="F51" s="1"/>
      <c r="G51" s="12">
        <f aca="true" t="shared" si="2" ref="G51:G57">D51*F51</f>
        <v>0</v>
      </c>
      <c r="J51" s="18"/>
    </row>
    <row r="52" spans="1:10" ht="41.25" customHeight="1">
      <c r="A52" s="11" t="s">
        <v>111</v>
      </c>
      <c r="B52" s="28" t="s">
        <v>86</v>
      </c>
      <c r="C52" s="28"/>
      <c r="D52" s="13">
        <v>296</v>
      </c>
      <c r="E52" s="4" t="s">
        <v>46</v>
      </c>
      <c r="F52" s="1"/>
      <c r="G52" s="12">
        <f t="shared" si="2"/>
        <v>0</v>
      </c>
      <c r="J52" s="18"/>
    </row>
    <row r="53" spans="1:10" ht="78" customHeight="1">
      <c r="A53" s="11" t="s">
        <v>112</v>
      </c>
      <c r="B53" s="28" t="s">
        <v>87</v>
      </c>
      <c r="C53" s="28"/>
      <c r="D53" s="13">
        <v>40</v>
      </c>
      <c r="E53" s="4" t="s">
        <v>88</v>
      </c>
      <c r="F53" s="1"/>
      <c r="G53" s="12">
        <f t="shared" si="2"/>
        <v>0</v>
      </c>
      <c r="J53" s="18"/>
    </row>
    <row r="54" spans="1:10" ht="103.5" customHeight="1">
      <c r="A54" s="11">
        <v>36</v>
      </c>
      <c r="B54" s="28" t="s">
        <v>89</v>
      </c>
      <c r="C54" s="28"/>
      <c r="D54" s="13">
        <v>80</v>
      </c>
      <c r="E54" s="4" t="s">
        <v>88</v>
      </c>
      <c r="F54" s="1"/>
      <c r="G54" s="12">
        <f t="shared" si="2"/>
        <v>0</v>
      </c>
      <c r="J54" s="18"/>
    </row>
    <row r="55" spans="1:10" ht="79.5" customHeight="1">
      <c r="A55" s="11" t="s">
        <v>113</v>
      </c>
      <c r="B55" s="28" t="s">
        <v>90</v>
      </c>
      <c r="C55" s="28"/>
      <c r="D55" s="13">
        <v>26</v>
      </c>
      <c r="E55" s="4" t="s">
        <v>88</v>
      </c>
      <c r="F55" s="1"/>
      <c r="G55" s="12">
        <f t="shared" si="2"/>
        <v>0</v>
      </c>
      <c r="J55" s="18"/>
    </row>
    <row r="56" spans="1:10" ht="90" customHeight="1">
      <c r="A56" s="11">
        <v>37</v>
      </c>
      <c r="B56" s="28" t="s">
        <v>91</v>
      </c>
      <c r="C56" s="28"/>
      <c r="D56" s="13">
        <v>88.8</v>
      </c>
      <c r="E56" s="4" t="s">
        <v>46</v>
      </c>
      <c r="F56" s="1"/>
      <c r="G56" s="12">
        <f t="shared" si="2"/>
        <v>0</v>
      </c>
      <c r="J56" s="18"/>
    </row>
    <row r="57" spans="1:10" ht="259.5" customHeight="1">
      <c r="A57" s="11">
        <v>38</v>
      </c>
      <c r="B57" s="28" t="s">
        <v>92</v>
      </c>
      <c r="C57" s="28"/>
      <c r="D57" s="13">
        <v>6</v>
      </c>
      <c r="E57" s="4" t="s">
        <v>93</v>
      </c>
      <c r="F57" s="1"/>
      <c r="G57" s="12">
        <f t="shared" si="2"/>
        <v>0</v>
      </c>
      <c r="J57" s="18"/>
    </row>
    <row r="58" spans="1:10" ht="23.25" customHeight="1">
      <c r="A58" s="11"/>
      <c r="B58" s="29" t="s">
        <v>94</v>
      </c>
      <c r="C58" s="29"/>
      <c r="D58" s="13"/>
      <c r="E58" s="4"/>
      <c r="F58" s="4"/>
      <c r="G58" s="12"/>
      <c r="J58" s="18"/>
    </row>
    <row r="59" spans="1:10" ht="76.5" customHeight="1">
      <c r="A59" s="11">
        <v>39</v>
      </c>
      <c r="B59" s="28" t="s">
        <v>95</v>
      </c>
      <c r="C59" s="28"/>
      <c r="D59" s="13">
        <v>2</v>
      </c>
      <c r="E59" s="4" t="s">
        <v>96</v>
      </c>
      <c r="F59" s="1"/>
      <c r="G59" s="12">
        <f aca="true" t="shared" si="3" ref="G59:G74">D59*F59</f>
        <v>0</v>
      </c>
      <c r="J59" s="18"/>
    </row>
    <row r="60" spans="1:10" ht="168.75" customHeight="1">
      <c r="A60" s="11">
        <v>40</v>
      </c>
      <c r="B60" s="28" t="s">
        <v>11</v>
      </c>
      <c r="C60" s="28"/>
      <c r="D60" s="13">
        <v>130</v>
      </c>
      <c r="E60" s="4" t="s">
        <v>96</v>
      </c>
      <c r="F60" s="1"/>
      <c r="G60" s="12">
        <f t="shared" si="3"/>
        <v>0</v>
      </c>
      <c r="J60" s="18"/>
    </row>
    <row r="61" spans="1:10" ht="179.25" customHeight="1">
      <c r="A61" s="11">
        <v>41</v>
      </c>
      <c r="B61" s="28" t="s">
        <v>12</v>
      </c>
      <c r="C61" s="28"/>
      <c r="D61" s="13">
        <v>30</v>
      </c>
      <c r="E61" s="4" t="s">
        <v>96</v>
      </c>
      <c r="F61" s="1"/>
      <c r="G61" s="12">
        <f t="shared" si="3"/>
        <v>0</v>
      </c>
      <c r="J61" s="18"/>
    </row>
    <row r="62" spans="1:10" ht="90.75" customHeight="1">
      <c r="A62" s="11">
        <v>42</v>
      </c>
      <c r="B62" s="28" t="s">
        <v>13</v>
      </c>
      <c r="C62" s="28"/>
      <c r="D62" s="13">
        <v>2</v>
      </c>
      <c r="E62" s="4" t="s">
        <v>96</v>
      </c>
      <c r="F62" s="1"/>
      <c r="G62" s="12">
        <f t="shared" si="3"/>
        <v>0</v>
      </c>
      <c r="J62" s="18"/>
    </row>
    <row r="63" spans="1:10" ht="54.75" customHeight="1">
      <c r="A63" s="11">
        <v>43</v>
      </c>
      <c r="B63" s="28" t="s">
        <v>14</v>
      </c>
      <c r="C63" s="28"/>
      <c r="D63" s="13">
        <v>2</v>
      </c>
      <c r="E63" s="4" t="s">
        <v>96</v>
      </c>
      <c r="F63" s="1"/>
      <c r="G63" s="12">
        <f t="shared" si="3"/>
        <v>0</v>
      </c>
      <c r="J63" s="18"/>
    </row>
    <row r="64" spans="1:10" ht="79.5" customHeight="1">
      <c r="A64" s="11">
        <v>44</v>
      </c>
      <c r="B64" s="28" t="s">
        <v>15</v>
      </c>
      <c r="C64" s="28"/>
      <c r="D64" s="13">
        <v>200</v>
      </c>
      <c r="E64" s="4" t="s">
        <v>83</v>
      </c>
      <c r="F64" s="1"/>
      <c r="G64" s="12">
        <f t="shared" si="3"/>
        <v>0</v>
      </c>
      <c r="J64" s="18"/>
    </row>
    <row r="65" spans="1:10" ht="78" customHeight="1">
      <c r="A65" s="11">
        <v>45</v>
      </c>
      <c r="B65" s="28" t="s">
        <v>16</v>
      </c>
      <c r="C65" s="28"/>
      <c r="D65" s="13">
        <v>300</v>
      </c>
      <c r="E65" s="4" t="s">
        <v>83</v>
      </c>
      <c r="F65" s="1"/>
      <c r="G65" s="12">
        <f t="shared" si="3"/>
        <v>0</v>
      </c>
      <c r="J65" s="18"/>
    </row>
    <row r="66" spans="1:10" ht="67.5" customHeight="1">
      <c r="A66" s="11">
        <v>46</v>
      </c>
      <c r="B66" s="28" t="s">
        <v>17</v>
      </c>
      <c r="C66" s="28"/>
      <c r="D66" s="13">
        <v>100</v>
      </c>
      <c r="E66" s="4" t="s">
        <v>83</v>
      </c>
      <c r="F66" s="1"/>
      <c r="G66" s="12">
        <f t="shared" si="3"/>
        <v>0</v>
      </c>
      <c r="J66" s="18"/>
    </row>
    <row r="67" spans="1:10" ht="116.25" customHeight="1">
      <c r="A67" s="11">
        <v>47</v>
      </c>
      <c r="B67" s="28" t="s">
        <v>18</v>
      </c>
      <c r="C67" s="28"/>
      <c r="D67" s="13">
        <v>26</v>
      </c>
      <c r="E67" s="4" t="s">
        <v>96</v>
      </c>
      <c r="F67" s="1"/>
      <c r="G67" s="12">
        <f t="shared" si="3"/>
        <v>0</v>
      </c>
      <c r="J67" s="18"/>
    </row>
    <row r="68" spans="1:10" ht="81" customHeight="1">
      <c r="A68" s="11">
        <v>48</v>
      </c>
      <c r="B68" s="28" t="s">
        <v>19</v>
      </c>
      <c r="C68" s="28"/>
      <c r="D68" s="13">
        <v>4</v>
      </c>
      <c r="E68" s="4" t="s">
        <v>96</v>
      </c>
      <c r="F68" s="1"/>
      <c r="G68" s="12">
        <f t="shared" si="3"/>
        <v>0</v>
      </c>
      <c r="J68" s="18"/>
    </row>
    <row r="69" spans="1:10" ht="54.75" customHeight="1">
      <c r="A69" s="11">
        <v>49</v>
      </c>
      <c r="B69" s="28" t="s">
        <v>20</v>
      </c>
      <c r="C69" s="28"/>
      <c r="D69" s="13">
        <v>26</v>
      </c>
      <c r="E69" s="4" t="s">
        <v>96</v>
      </c>
      <c r="F69" s="1"/>
      <c r="G69" s="12">
        <f t="shared" si="3"/>
        <v>0</v>
      </c>
      <c r="J69" s="18"/>
    </row>
    <row r="70" spans="1:10" ht="77.25" customHeight="1">
      <c r="A70" s="11">
        <v>50</v>
      </c>
      <c r="B70" s="28" t="s">
        <v>21</v>
      </c>
      <c r="C70" s="28"/>
      <c r="D70" s="13">
        <v>150</v>
      </c>
      <c r="E70" s="4" t="s">
        <v>83</v>
      </c>
      <c r="F70" s="1"/>
      <c r="G70" s="12">
        <f t="shared" si="3"/>
        <v>0</v>
      </c>
      <c r="J70" s="18"/>
    </row>
    <row r="71" spans="1:10" ht="39" customHeight="1">
      <c r="A71" s="11">
        <v>51</v>
      </c>
      <c r="B71" s="28" t="s">
        <v>22</v>
      </c>
      <c r="C71" s="28"/>
      <c r="D71" s="13">
        <v>8</v>
      </c>
      <c r="E71" s="4" t="s">
        <v>96</v>
      </c>
      <c r="F71" s="1"/>
      <c r="G71" s="12">
        <f t="shared" si="3"/>
        <v>0</v>
      </c>
      <c r="J71" s="18"/>
    </row>
    <row r="72" spans="1:10" ht="18" customHeight="1">
      <c r="A72" s="11">
        <v>52</v>
      </c>
      <c r="B72" s="28" t="s">
        <v>23</v>
      </c>
      <c r="C72" s="28"/>
      <c r="D72" s="13">
        <v>130</v>
      </c>
      <c r="E72" s="4" t="s">
        <v>83</v>
      </c>
      <c r="F72" s="1"/>
      <c r="G72" s="12">
        <f t="shared" si="3"/>
        <v>0</v>
      </c>
      <c r="J72" s="18"/>
    </row>
    <row r="73" spans="1:10" ht="16.5" customHeight="1">
      <c r="A73" s="11">
        <v>53</v>
      </c>
      <c r="B73" s="28" t="s">
        <v>24</v>
      </c>
      <c r="C73" s="28"/>
      <c r="D73" s="13">
        <v>100</v>
      </c>
      <c r="E73" s="4" t="s">
        <v>83</v>
      </c>
      <c r="F73" s="1"/>
      <c r="G73" s="12">
        <f t="shared" si="3"/>
        <v>0</v>
      </c>
      <c r="J73" s="18"/>
    </row>
    <row r="74" spans="1:10" ht="16.5" customHeight="1">
      <c r="A74" s="11">
        <v>54</v>
      </c>
      <c r="B74" s="28" t="s">
        <v>25</v>
      </c>
      <c r="C74" s="28"/>
      <c r="D74" s="13">
        <v>120</v>
      </c>
      <c r="E74" s="4" t="s">
        <v>83</v>
      </c>
      <c r="F74" s="1"/>
      <c r="G74" s="12">
        <f t="shared" si="3"/>
        <v>0</v>
      </c>
      <c r="J74" s="18"/>
    </row>
    <row r="75" spans="1:10" ht="24.75" customHeight="1">
      <c r="A75" s="11"/>
      <c r="B75" s="29" t="s">
        <v>97</v>
      </c>
      <c r="C75" s="28"/>
      <c r="D75" s="13"/>
      <c r="E75" s="4"/>
      <c r="F75" s="4"/>
      <c r="G75" s="12"/>
      <c r="J75" s="18"/>
    </row>
    <row r="76" spans="1:10" ht="54" customHeight="1">
      <c r="A76" s="11">
        <v>55</v>
      </c>
      <c r="B76" s="28" t="s">
        <v>98</v>
      </c>
      <c r="C76" s="28"/>
      <c r="D76" s="13"/>
      <c r="E76" s="4"/>
      <c r="F76" s="4"/>
      <c r="G76" s="12"/>
      <c r="J76" s="18"/>
    </row>
    <row r="77" spans="1:10" ht="66" customHeight="1">
      <c r="A77" s="11" t="s">
        <v>114</v>
      </c>
      <c r="B77" s="28" t="s">
        <v>26</v>
      </c>
      <c r="C77" s="28"/>
      <c r="D77" s="13">
        <v>2</v>
      </c>
      <c r="E77" s="4" t="s">
        <v>96</v>
      </c>
      <c r="F77" s="1"/>
      <c r="G77" s="12">
        <f>D77*F77</f>
        <v>0</v>
      </c>
      <c r="J77" s="18"/>
    </row>
    <row r="78" spans="1:10" ht="16.5" customHeight="1">
      <c r="A78" s="11" t="s">
        <v>115</v>
      </c>
      <c r="B78" s="28" t="s">
        <v>27</v>
      </c>
      <c r="C78" s="28"/>
      <c r="D78" s="13">
        <v>50</v>
      </c>
      <c r="E78" s="4" t="s">
        <v>83</v>
      </c>
      <c r="F78" s="1"/>
      <c r="G78" s="12">
        <f>D78*F78</f>
        <v>0</v>
      </c>
      <c r="J78" s="18"/>
    </row>
    <row r="79" spans="1:10" ht="39" customHeight="1">
      <c r="A79" s="11">
        <v>56</v>
      </c>
      <c r="B79" s="28" t="s">
        <v>99</v>
      </c>
      <c r="C79" s="28"/>
      <c r="D79" s="13">
        <v>100</v>
      </c>
      <c r="E79" s="4" t="s">
        <v>96</v>
      </c>
      <c r="F79" s="1"/>
      <c r="G79" s="12">
        <f>D79*F79</f>
        <v>0</v>
      </c>
      <c r="J79" s="18"/>
    </row>
    <row r="80" spans="1:10" ht="19.5" customHeight="1">
      <c r="A80" s="14">
        <v>57</v>
      </c>
      <c r="B80" s="31" t="s">
        <v>28</v>
      </c>
      <c r="C80" s="32"/>
      <c r="D80" s="13"/>
      <c r="E80" s="4"/>
      <c r="F80" s="4"/>
      <c r="G80" s="15">
        <f>SUM(G6:G79)</f>
        <v>0</v>
      </c>
      <c r="J80" s="18"/>
    </row>
    <row r="81" spans="1:7" ht="19.5" customHeight="1">
      <c r="A81" s="14">
        <v>58</v>
      </c>
      <c r="B81" s="33" t="s">
        <v>6</v>
      </c>
      <c r="C81" s="34"/>
      <c r="D81" s="13"/>
      <c r="E81" s="4"/>
      <c r="F81" s="4"/>
      <c r="G81" s="16"/>
    </row>
    <row r="82" spans="1:10" ht="19.5" customHeight="1">
      <c r="A82" s="14">
        <v>59</v>
      </c>
      <c r="B82" s="31" t="s">
        <v>29</v>
      </c>
      <c r="C82" s="32"/>
      <c r="D82" s="13"/>
      <c r="E82" s="4"/>
      <c r="F82" s="4"/>
      <c r="G82" s="15">
        <f>G80-G81</f>
        <v>0</v>
      </c>
      <c r="J82" s="18"/>
    </row>
    <row r="83" spans="1:7" ht="19.5" customHeight="1">
      <c r="A83" s="14">
        <v>60</v>
      </c>
      <c r="B83" s="33" t="s">
        <v>7</v>
      </c>
      <c r="C83" s="34"/>
      <c r="D83" s="13"/>
      <c r="E83" s="4"/>
      <c r="F83" s="4"/>
      <c r="G83" s="16"/>
    </row>
    <row r="84" spans="1:10" ht="19.5" customHeight="1">
      <c r="A84" s="14">
        <v>61</v>
      </c>
      <c r="B84" s="31" t="s">
        <v>31</v>
      </c>
      <c r="C84" s="32"/>
      <c r="D84" s="13"/>
      <c r="E84" s="4"/>
      <c r="F84" s="4"/>
      <c r="G84" s="15">
        <f>G82+G83</f>
        <v>0</v>
      </c>
      <c r="J84" s="18"/>
    </row>
    <row r="85" spans="1:7" ht="19.5" customHeight="1">
      <c r="A85" s="14">
        <v>62</v>
      </c>
      <c r="B85" s="33" t="s">
        <v>8</v>
      </c>
      <c r="C85" s="34"/>
      <c r="D85" s="13"/>
      <c r="E85" s="4"/>
      <c r="F85" s="4"/>
      <c r="G85" s="16"/>
    </row>
    <row r="86" spans="1:10" ht="19.5" customHeight="1">
      <c r="A86" s="14">
        <v>63</v>
      </c>
      <c r="B86" s="35" t="s">
        <v>30</v>
      </c>
      <c r="C86" s="36"/>
      <c r="D86" s="13"/>
      <c r="E86" s="4"/>
      <c r="F86" s="4"/>
      <c r="G86" s="17">
        <f>G84+G85</f>
        <v>0</v>
      </c>
      <c r="J86" s="18"/>
    </row>
    <row r="87" spans="1:7" ht="19.5" customHeight="1" thickBot="1">
      <c r="A87" s="37">
        <f>rup(G86)</f>
        <v>0</v>
      </c>
      <c r="B87" s="38"/>
      <c r="C87" s="38"/>
      <c r="D87" s="38"/>
      <c r="E87" s="38"/>
      <c r="F87" s="38"/>
      <c r="G87" s="39"/>
    </row>
    <row r="89" spans="2:11" ht="15">
      <c r="B89" s="41" t="s">
        <v>9</v>
      </c>
      <c r="C89" s="41"/>
      <c r="D89" s="41"/>
      <c r="E89" s="41"/>
      <c r="F89" s="41"/>
      <c r="G89" s="41"/>
      <c r="H89" s="41"/>
      <c r="I89" s="41"/>
      <c r="J89" s="41"/>
      <c r="K89" s="41"/>
    </row>
    <row r="90" spans="1:11" ht="15">
      <c r="A90" s="5">
        <v>1</v>
      </c>
      <c r="B90" s="42" t="s">
        <v>100</v>
      </c>
      <c r="C90" s="42"/>
      <c r="D90" s="42"/>
      <c r="E90" s="42"/>
      <c r="F90" s="42"/>
      <c r="G90" s="42"/>
      <c r="H90" s="42"/>
      <c r="I90" s="42"/>
      <c r="J90" s="42"/>
      <c r="K90" s="42"/>
    </row>
    <row r="91" spans="1:2" ht="15">
      <c r="A91" s="5">
        <v>2</v>
      </c>
      <c r="B91" s="2" t="s">
        <v>101</v>
      </c>
    </row>
    <row r="92" spans="1:2" ht="15">
      <c r="A92" s="5">
        <v>3</v>
      </c>
      <c r="B92" s="2" t="s">
        <v>102</v>
      </c>
    </row>
    <row r="93" spans="1:2" ht="15">
      <c r="A93" s="5">
        <v>4</v>
      </c>
      <c r="B93" s="2" t="s">
        <v>103</v>
      </c>
    </row>
    <row r="94" spans="1:2" ht="15">
      <c r="A94" s="5">
        <v>5</v>
      </c>
      <c r="B94" s="2" t="s">
        <v>108</v>
      </c>
    </row>
    <row r="95" spans="1:2" ht="15">
      <c r="A95" s="5">
        <v>6</v>
      </c>
      <c r="B95" s="2" t="s">
        <v>104</v>
      </c>
    </row>
    <row r="96" spans="1:2" ht="15">
      <c r="A96" s="5">
        <v>7</v>
      </c>
      <c r="B96" s="2" t="s">
        <v>105</v>
      </c>
    </row>
    <row r="97" spans="1:2" ht="15">
      <c r="A97" s="5">
        <v>8</v>
      </c>
      <c r="B97" s="2" t="s">
        <v>106</v>
      </c>
    </row>
    <row r="100" spans="2:11" ht="15">
      <c r="B100" s="41"/>
      <c r="C100" s="41"/>
      <c r="D100" s="41"/>
      <c r="E100" s="41"/>
      <c r="F100" s="41"/>
      <c r="G100" s="41"/>
      <c r="H100" s="41"/>
      <c r="I100" s="41"/>
      <c r="J100" s="41"/>
      <c r="K100" s="41"/>
    </row>
    <row r="101" spans="1:11" ht="15">
      <c r="A101" s="5"/>
      <c r="B101" s="42"/>
      <c r="C101" s="42"/>
      <c r="D101" s="42"/>
      <c r="E101" s="42"/>
      <c r="F101" s="42"/>
      <c r="G101" s="42"/>
      <c r="H101" s="42"/>
      <c r="I101" s="42"/>
      <c r="J101" s="42"/>
      <c r="K101" s="42"/>
    </row>
    <row r="102" spans="1:10" ht="15">
      <c r="A102" s="5"/>
      <c r="B102" s="40"/>
      <c r="C102" s="40"/>
      <c r="D102" s="40"/>
      <c r="E102" s="40"/>
      <c r="F102" s="40"/>
      <c r="G102" s="40"/>
      <c r="H102" s="40"/>
      <c r="I102" s="40"/>
      <c r="J102" s="40"/>
    </row>
    <row r="103" spans="1:10" ht="15" customHeight="1">
      <c r="A103" s="5"/>
      <c r="B103" s="43"/>
      <c r="C103" s="43"/>
      <c r="D103" s="43"/>
      <c r="E103" s="43"/>
      <c r="F103" s="43"/>
      <c r="G103" s="43"/>
      <c r="H103" s="43"/>
      <c r="I103" s="43"/>
      <c r="J103" s="43"/>
    </row>
    <row r="104" spans="1:10" ht="15">
      <c r="A104" s="5"/>
      <c r="B104" s="40"/>
      <c r="C104" s="40"/>
      <c r="D104" s="40"/>
      <c r="E104" s="40"/>
      <c r="F104" s="40"/>
      <c r="G104" s="40"/>
      <c r="H104" s="40"/>
      <c r="I104" s="40"/>
      <c r="J104" s="40"/>
    </row>
    <row r="105" spans="1:10" ht="15">
      <c r="A105" s="5"/>
      <c r="B105" s="40"/>
      <c r="C105" s="40"/>
      <c r="D105" s="40"/>
      <c r="E105" s="40"/>
      <c r="F105" s="40"/>
      <c r="G105" s="40"/>
      <c r="H105" s="40"/>
      <c r="I105" s="40"/>
      <c r="J105" s="40"/>
    </row>
    <row r="106" spans="1:10" ht="15">
      <c r="A106" s="5"/>
      <c r="B106" s="40"/>
      <c r="C106" s="40"/>
      <c r="D106" s="40"/>
      <c r="E106" s="40"/>
      <c r="F106" s="40"/>
      <c r="G106" s="40"/>
      <c r="H106" s="40"/>
      <c r="I106" s="40"/>
      <c r="J106" s="40"/>
    </row>
    <row r="107" spans="1:10" ht="15">
      <c r="A107" s="5"/>
      <c r="B107" s="40"/>
      <c r="C107" s="40"/>
      <c r="D107" s="40"/>
      <c r="E107" s="40"/>
      <c r="F107" s="40"/>
      <c r="G107" s="40"/>
      <c r="H107" s="40"/>
      <c r="I107" s="40"/>
      <c r="J107" s="40"/>
    </row>
    <row r="108" spans="1:10" ht="15">
      <c r="A108" s="5"/>
      <c r="B108" s="40"/>
      <c r="C108" s="40"/>
      <c r="D108" s="40"/>
      <c r="E108" s="40"/>
      <c r="F108" s="40"/>
      <c r="G108" s="40"/>
      <c r="H108" s="40"/>
      <c r="I108" s="40"/>
      <c r="J108" s="40"/>
    </row>
    <row r="109" spans="1:10" ht="15">
      <c r="A109" s="5"/>
      <c r="B109" s="40"/>
      <c r="C109" s="40"/>
      <c r="D109" s="40"/>
      <c r="E109" s="40"/>
      <c r="F109" s="40"/>
      <c r="G109" s="40"/>
      <c r="H109" s="40"/>
      <c r="I109" s="40"/>
      <c r="J109" s="40"/>
    </row>
    <row r="110" spans="1:10" ht="15" customHeight="1">
      <c r="A110" s="5"/>
      <c r="B110" s="43"/>
      <c r="C110" s="43"/>
      <c r="D110" s="43"/>
      <c r="E110" s="43"/>
      <c r="F110" s="43"/>
      <c r="G110" s="43"/>
      <c r="H110" s="43"/>
      <c r="I110" s="43"/>
      <c r="J110" s="43"/>
    </row>
    <row r="111" spans="1:10" ht="15">
      <c r="A111" s="5"/>
      <c r="B111" s="40"/>
      <c r="C111" s="40"/>
      <c r="D111" s="40"/>
      <c r="E111" s="40"/>
      <c r="F111" s="40"/>
      <c r="G111" s="40"/>
      <c r="H111" s="40"/>
      <c r="I111" s="40"/>
      <c r="J111" s="40"/>
    </row>
    <row r="112" spans="1:10" ht="15">
      <c r="A112" s="5"/>
      <c r="B112" s="40"/>
      <c r="C112" s="40"/>
      <c r="D112" s="40"/>
      <c r="E112" s="40"/>
      <c r="F112" s="40"/>
      <c r="G112" s="40"/>
      <c r="H112" s="40"/>
      <c r="I112" s="40"/>
      <c r="J112" s="40"/>
    </row>
    <row r="113" spans="1:10" ht="15">
      <c r="A113" s="5"/>
      <c r="B113" s="40"/>
      <c r="C113" s="40"/>
      <c r="D113" s="40"/>
      <c r="E113" s="40"/>
      <c r="F113" s="40"/>
      <c r="G113" s="40"/>
      <c r="H113" s="40"/>
      <c r="I113" s="40"/>
      <c r="J113" s="40"/>
    </row>
  </sheetData>
  <sheetProtection/>
  <mergeCells count="103">
    <mergeCell ref="B110:J110"/>
    <mergeCell ref="B111:J111"/>
    <mergeCell ref="B112:J112"/>
    <mergeCell ref="B113:J113"/>
    <mergeCell ref="B5:C5"/>
    <mergeCell ref="B104:J104"/>
    <mergeCell ref="B105:J105"/>
    <mergeCell ref="B106:J106"/>
    <mergeCell ref="B107:J107"/>
    <mergeCell ref="B108:J108"/>
    <mergeCell ref="B86:C86"/>
    <mergeCell ref="A87:G87"/>
    <mergeCell ref="B109:J109"/>
    <mergeCell ref="B89:K89"/>
    <mergeCell ref="B90:K90"/>
    <mergeCell ref="B100:K100"/>
    <mergeCell ref="B101:K101"/>
    <mergeCell ref="B102:J102"/>
    <mergeCell ref="B103:J103"/>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A1:G1"/>
    <mergeCell ref="A2:G2"/>
    <mergeCell ref="A3:G3"/>
    <mergeCell ref="C4:G4"/>
    <mergeCell ref="B6:C6"/>
    <mergeCell ref="B7:C7"/>
  </mergeCells>
  <printOptions/>
  <pageMargins left="0.7" right="0.7" top="0.75" bottom="0.75" header="0.3" footer="0.3"/>
  <pageSetup horizontalDpi="600" verticalDpi="600" orientation="portrait" paperSize="9" scale="83" r:id="rId2"/>
  <rowBreaks count="6" manualBreakCount="6">
    <brk id="14" max="6" man="1"/>
    <brk id="26" max="6" man="1"/>
    <brk id="36" max="6" man="1"/>
    <brk id="48" max="6" man="1"/>
    <brk id="56" max="6" man="1"/>
    <brk id="78" max="6" man="1"/>
  </rowBreaks>
  <colBreaks count="1" manualBreakCount="1">
    <brk id="7" max="65535" man="1"/>
  </colBreaks>
  <ignoredErrors>
    <ignoredError sqref="G8"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SARATH</dc:creator>
  <cp:keywords/>
  <dc:description/>
  <cp:lastModifiedBy>cipet</cp:lastModifiedBy>
  <dcterms:created xsi:type="dcterms:W3CDTF">2018-04-12T06:51:12Z</dcterms:created>
  <dcterms:modified xsi:type="dcterms:W3CDTF">2021-03-25T07:04:12Z</dcterms:modified>
  <cp:category/>
  <cp:version/>
  <cp:contentType/>
  <cp:contentStatus/>
</cp:coreProperties>
</file>